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45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<sst xmlns="http://schemas.openxmlformats.org/spreadsheetml/2006/main" count="20" uniqueCount="20">
  <si>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</si>
  <si>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DECONTURI APRILIE 2016</t>
  </si>
  <si>
    <t>DENUMIRE INDICATOR</t>
  </si>
  <si>
    <t>VALOARE DECONTATA LUNA APRILIE 2016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</si>
  <si>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</si>
  <si>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</si>
  <si>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</si>
  <si>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</si>
  <si>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</si>
  <si>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</si>
  <si>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</si>
  <si>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</si>
  <si>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</si>
  <si>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</si>
  <si>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</si>
  <si>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PROGRAM POSTTRANSPLANT</t>
  </si>
  <si>
    <t>MEDICAMENTE PROG. MUCOVISCIDOZA ADULT</t>
  </si>
  <si>
    <t>MEDICAMENTE PROG. MUCOVISCIDOZA COPIL</t>
  </si>
  <si>
    <t>MEDICAMENTE PROG. SCLEROZA AMIOTROFICA</t>
  </si>
  <si>
    <t>MEDICAMENTE PROG. SINDROM PRADER WILLI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</si>
</sst>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C9" sqref="C9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0" t="s">
        <v>2</v>
      </c>
      <c r="D13" s="10" t="s">
        <v>3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4</v>
      </c>
      <c r="D16" s="15">
        <f>SUM(D18:D32)</f>
        <v>7650027.81</v>
      </c>
    </row>
    <row r="17" spans="3:4" ht="12" thickBot="1">
      <c r="C17" s="14"/>
      <c r="D17" s="16"/>
    </row>
    <row r="18" spans="3:4" ht="26.25" thickBot="1">
      <c r="C18" s="3" t="s">
        <v>5</v>
      </c>
      <c r="D18" s="4">
        <f>856892.84+4157874.49-138818.27</f>
        <v>4875949.0600000005</v>
      </c>
    </row>
    <row r="19" spans="3:4" ht="13.5" thickBot="1">
      <c r="C19" s="5" t="s">
        <v>6</v>
      </c>
      <c r="D19" s="4">
        <f>457163.03+823610.57</f>
        <v>1280773.6</v>
      </c>
    </row>
    <row r="20" spans="3:4" ht="13.5" thickBot="1">
      <c r="C20" s="5" t="s">
        <v>7</v>
      </c>
      <c r="D20" s="4">
        <f>71771.36+67046.91</f>
        <v>138818.27000000002</v>
      </c>
    </row>
    <row r="21" spans="3:4" ht="13.5" thickBot="1">
      <c r="C21" s="5" t="s">
        <v>8</v>
      </c>
      <c r="D21" s="4">
        <f>53536.88</f>
        <v>53536.88</v>
      </c>
    </row>
    <row r="22" spans="3:4" ht="13.5" thickBot="1">
      <c r="C22" s="5" t="s">
        <v>9</v>
      </c>
      <c r="D22" s="4">
        <f>166471.12</f>
        <v>166471.12</v>
      </c>
    </row>
    <row r="23" spans="3:4" ht="13.5" thickBot="1">
      <c r="C23" s="5" t="s">
        <v>10</v>
      </c>
      <c r="D23" s="4">
        <f>185952.32</f>
        <v>185952.32</v>
      </c>
    </row>
    <row r="24" spans="3:4" ht="13.5" thickBot="1">
      <c r="C24" s="6" t="s">
        <v>11</v>
      </c>
      <c r="D24" s="4">
        <f>207937.6</f>
        <v>207937.6</v>
      </c>
    </row>
    <row r="25" spans="3:4" ht="13.5" thickBot="1">
      <c r="C25" s="5" t="s">
        <v>12</v>
      </c>
      <c r="D25" s="4">
        <f>74040</f>
        <v>74040</v>
      </c>
    </row>
    <row r="26" spans="3:4" ht="13.5" thickBot="1">
      <c r="C26" s="5" t="s">
        <v>13</v>
      </c>
      <c r="D26" s="4">
        <f>8280</f>
        <v>8280</v>
      </c>
    </row>
    <row r="27" spans="3:4" ht="13.5" thickBot="1">
      <c r="C27" s="5" t="s">
        <v>14</v>
      </c>
      <c r="D27" s="4">
        <f>599228.58</f>
        <v>599228.58</v>
      </c>
    </row>
    <row r="28" spans="3:4" ht="13.5" thickBot="1">
      <c r="C28" s="5" t="s">
        <v>15</v>
      </c>
      <c r="D28" s="4">
        <f>39248.79</f>
        <v>39248.79</v>
      </c>
    </row>
    <row r="29" spans="3:4" ht="13.5" thickBot="1">
      <c r="C29" s="5" t="s">
        <v>16</v>
      </c>
      <c r="D29" s="4"/>
    </row>
    <row r="30" spans="3:4" ht="13.5" thickBot="1">
      <c r="C30" s="5" t="s">
        <v>17</v>
      </c>
      <c r="D30" s="4">
        <f>5104.56</f>
        <v>5104.56</v>
      </c>
    </row>
    <row r="31" spans="3:4" ht="13.5" thickBot="1">
      <c r="C31" s="7" t="s">
        <v>18</v>
      </c>
      <c r="D31" s="4">
        <f>1682.15</f>
        <v>1682.15</v>
      </c>
    </row>
    <row r="32" spans="3:4" ht="13.5" thickBot="1">
      <c r="C32" s="8" t="s">
        <v>19</v>
      </c>
      <c r="D32" s="9">
        <f>13004.88</f>
        <v>13004.88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marcel</cp:lastModifiedBy>
  <dcterms:created xsi:type="dcterms:W3CDTF">2016-05-31T07:27:55Z</dcterms:created>
  <dcterms:modified xsi:type="dcterms:W3CDTF">2016-10-26T10:45:02Z</dcterms:modified>
  <cp:category/>
  <cp:version/>
  <cp:contentType/>
  <cp:contentStatus/>
</cp:coreProperties>
</file>